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99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'Лист1'!$A$1:$P$40</definedName>
  </definedNames>
  <calcPr fullCalcOnLoad="1"/>
</workbook>
</file>

<file path=xl/sharedStrings.xml><?xml version="1.0" encoding="utf-8"?>
<sst xmlns="http://schemas.openxmlformats.org/spreadsheetml/2006/main" count="53" uniqueCount="44">
  <si>
    <t>№ з/п</t>
  </si>
  <si>
    <t>Назва адміністративно-територіальної одиниці</t>
  </si>
  <si>
    <t>Площа водоохо-ронних зон, тис.га</t>
  </si>
  <si>
    <t>Площа прибе-режних захисних смуг, тис.га</t>
  </si>
  <si>
    <t>Потреба в коштах на проведення робіт всього, тис.грн.</t>
  </si>
  <si>
    <t>в тому числі, тис.грн.</t>
  </si>
  <si>
    <t>в тому числі по роках, тис.грн.</t>
  </si>
  <si>
    <t>Державний бюджет</t>
  </si>
  <si>
    <t>місцевий бюджет</t>
  </si>
  <si>
    <t>кошти інших джерел</t>
  </si>
  <si>
    <t>з них</t>
  </si>
  <si>
    <t>Всього по області</t>
  </si>
  <si>
    <t>Бахмацький</t>
  </si>
  <si>
    <t xml:space="preserve">Бобровицький </t>
  </si>
  <si>
    <t xml:space="preserve">Борзнянський  </t>
  </si>
  <si>
    <t xml:space="preserve">Варвинський </t>
  </si>
  <si>
    <t>Городнянський</t>
  </si>
  <si>
    <t xml:space="preserve">Ічнянський </t>
  </si>
  <si>
    <t xml:space="preserve">Козелецький </t>
  </si>
  <si>
    <t xml:space="preserve">Коропський </t>
  </si>
  <si>
    <t xml:space="preserve">Корюківський </t>
  </si>
  <si>
    <t xml:space="preserve">Куликівський </t>
  </si>
  <si>
    <t xml:space="preserve">Менський </t>
  </si>
  <si>
    <t xml:space="preserve">Ніжинський </t>
  </si>
  <si>
    <t>Н.Сіверський</t>
  </si>
  <si>
    <t xml:space="preserve">Носівський </t>
  </si>
  <si>
    <t xml:space="preserve">Прилуцький </t>
  </si>
  <si>
    <t xml:space="preserve">Ріпкинський </t>
  </si>
  <si>
    <t xml:space="preserve">Семенівський </t>
  </si>
  <si>
    <t xml:space="preserve">Сосницький </t>
  </si>
  <si>
    <t xml:space="preserve">Срібнянський </t>
  </si>
  <si>
    <t xml:space="preserve">Талалаївський </t>
  </si>
  <si>
    <t xml:space="preserve">Чернігівський </t>
  </si>
  <si>
    <t xml:space="preserve">Щорський </t>
  </si>
  <si>
    <t>м.Ніжин</t>
  </si>
  <si>
    <t>м.Прилуки</t>
  </si>
  <si>
    <t>м.Чернігів</t>
  </si>
  <si>
    <t>Фінансування робіт по встановленню водоохоронних зон, прибережних захисних смуг вздовж річок, навколо озер, водосховищ та інших водойм</t>
  </si>
  <si>
    <t xml:space="preserve">Додаток 2 </t>
  </si>
  <si>
    <t>до рішення девятої сесії обласної ради</t>
  </si>
  <si>
    <t>шостого скликання</t>
  </si>
  <si>
    <t>Начальник управління</t>
  </si>
  <si>
    <t>В.Д. Швед</t>
  </si>
  <si>
    <t>___ червня 2012 року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</si>
</sst>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17" applyFont="1" applyFill="1" applyBorder="1" applyAlignment="1">
      <alignment horizontal="left"/>
      <protection/>
    </xf>
    <xf numFmtId="0" fontId="2" fillId="0" borderId="1" xfId="17" applyFont="1" applyFill="1" applyBorder="1" applyAlignment="1">
      <alignment horizontal="center"/>
      <protection/>
    </xf>
    <xf numFmtId="168" fontId="2" fillId="0" borderId="1" xfId="17" applyNumberFormat="1" applyFont="1" applyFill="1" applyBorder="1" applyAlignment="1">
      <alignment horizontal="center"/>
      <protection/>
    </xf>
    <xf numFmtId="2" fontId="2" fillId="0" borderId="1" xfId="17" applyNumberFormat="1" applyFont="1" applyFill="1" applyBorder="1" applyAlignment="1">
      <alignment horizontal="center"/>
      <protection/>
    </xf>
    <xf numFmtId="0" fontId="1" fillId="0" borderId="0" xfId="0" applyFont="1" applyAlignment="1">
      <alignment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workbookViewId="0" topLeftCell="A1">
      <selection activeCell="A6" sqref="A6:P7"/>
    </sheetView>
  </sheetViews>
  <sheetFormatPr defaultColWidth="9.00390625" defaultRowHeight="12.75"/>
  <cols>
    <col min="1" max="1" width="9.125" style="2" customWidth="1"/>
    <col min="2" max="2" width="18.00390625" style="2" customWidth="1"/>
    <col min="3" max="5" width="9.125" style="2" customWidth="1"/>
    <col min="6" max="6" width="10.625" style="2" bestFit="1" customWidth="1"/>
    <col min="7" max="14" width="9.125" style="2" customWidth="1"/>
    <col min="15" max="15" width="10.625" style="2" bestFit="1" customWidth="1"/>
    <col min="16" max="17" width="9.125" style="2" customWidth="1"/>
    <col min="18" max="18" width="10.625" style="2" bestFit="1" customWidth="1"/>
    <col min="19" max="16384" width="9.125" style="2" customWidth="1"/>
  </cols>
  <sheetData>
    <row r="1" spans="13:16" ht="12.75" customHeight="1">
      <c r="M1" s="22" t="s">
        <v>38</v>
      </c>
      <c r="N1" s="22"/>
      <c r="O1" s="19"/>
      <c r="P1" s="19"/>
    </row>
    <row r="2" spans="13:16" ht="15.75">
      <c r="M2" s="23" t="s">
        <v>39</v>
      </c>
      <c r="N2" s="23"/>
      <c r="O2" s="23"/>
      <c r="P2" s="23"/>
    </row>
    <row r="3" spans="1:16" ht="15.75">
      <c r="A3" s="1"/>
      <c r="B3" s="1"/>
      <c r="C3" s="1"/>
      <c r="D3" s="1"/>
      <c r="E3" s="1"/>
      <c r="F3" s="1"/>
      <c r="G3" s="1"/>
      <c r="H3" s="1"/>
      <c r="I3" s="10"/>
      <c r="J3" s="1"/>
      <c r="K3" s="1"/>
      <c r="L3" s="19"/>
      <c r="M3" s="22" t="s">
        <v>40</v>
      </c>
      <c r="N3" s="22"/>
      <c r="O3" s="22"/>
      <c r="P3" s="21"/>
    </row>
    <row r="4" spans="1:16" ht="15.75">
      <c r="A4" s="1"/>
      <c r="B4" s="1"/>
      <c r="C4" s="1"/>
      <c r="D4" s="1"/>
      <c r="E4" s="1"/>
      <c r="F4" s="1"/>
      <c r="G4" s="1"/>
      <c r="H4" s="1"/>
      <c r="I4" s="10"/>
      <c r="J4" s="1"/>
      <c r="K4" s="1"/>
      <c r="L4" s="19"/>
      <c r="M4" s="22" t="s">
        <v>43</v>
      </c>
      <c r="N4" s="22"/>
      <c r="O4" s="22"/>
      <c r="P4" s="21"/>
    </row>
    <row r="5" spans="1:16" ht="15.75">
      <c r="A5" s="1"/>
      <c r="B5" s="1"/>
      <c r="C5" s="1"/>
      <c r="D5" s="1"/>
      <c r="E5" s="1"/>
      <c r="F5" s="1"/>
      <c r="G5" s="1"/>
      <c r="H5" s="1"/>
      <c r="I5" s="10"/>
      <c r="J5" s="1"/>
      <c r="K5" s="1"/>
      <c r="L5" s="19"/>
      <c r="M5" s="20"/>
      <c r="N5" s="20"/>
      <c r="O5" s="20"/>
      <c r="P5" s="21"/>
    </row>
    <row r="6" spans="1:16" ht="15.75" customHeight="1">
      <c r="A6" s="26" t="s">
        <v>37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25.5" customHeigh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.75">
      <c r="A8" s="31" t="s">
        <v>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/>
      <c r="H8" s="31"/>
      <c r="I8" s="31" t="s">
        <v>6</v>
      </c>
      <c r="J8" s="31"/>
      <c r="K8" s="31"/>
      <c r="L8" s="31"/>
      <c r="M8" s="31"/>
      <c r="N8" s="31"/>
      <c r="O8" s="31"/>
      <c r="P8" s="31"/>
    </row>
    <row r="9" spans="1:16" ht="12.75">
      <c r="A9" s="31"/>
      <c r="B9" s="31"/>
      <c r="C9" s="31"/>
      <c r="D9" s="31"/>
      <c r="E9" s="31"/>
      <c r="F9" s="30" t="s">
        <v>7</v>
      </c>
      <c r="G9" s="30" t="s">
        <v>8</v>
      </c>
      <c r="H9" s="30" t="s">
        <v>9</v>
      </c>
      <c r="I9" s="31">
        <v>2012</v>
      </c>
      <c r="J9" s="31"/>
      <c r="K9" s="31"/>
      <c r="L9" s="31"/>
      <c r="M9" s="31">
        <v>2013</v>
      </c>
      <c r="N9" s="31"/>
      <c r="O9" s="31"/>
      <c r="P9" s="31"/>
    </row>
    <row r="10" spans="1:16" ht="36" customHeight="1">
      <c r="A10" s="31"/>
      <c r="B10" s="31"/>
      <c r="C10" s="31"/>
      <c r="D10" s="31"/>
      <c r="E10" s="31"/>
      <c r="F10" s="30"/>
      <c r="G10" s="30"/>
      <c r="H10" s="30"/>
      <c r="I10" s="31" t="s">
        <v>4</v>
      </c>
      <c r="J10" s="31" t="s">
        <v>10</v>
      </c>
      <c r="K10" s="31"/>
      <c r="L10" s="31"/>
      <c r="M10" s="31" t="s">
        <v>4</v>
      </c>
      <c r="N10" s="31" t="s">
        <v>10</v>
      </c>
      <c r="O10" s="31"/>
      <c r="P10" s="31"/>
    </row>
    <row r="11" spans="1:16" ht="39.75">
      <c r="A11" s="31"/>
      <c r="B11" s="31"/>
      <c r="C11" s="31"/>
      <c r="D11" s="31"/>
      <c r="E11" s="31"/>
      <c r="F11" s="30"/>
      <c r="G11" s="30"/>
      <c r="H11" s="30"/>
      <c r="I11" s="31"/>
      <c r="J11" s="4" t="s">
        <v>7</v>
      </c>
      <c r="K11" s="4" t="s">
        <v>8</v>
      </c>
      <c r="L11" s="4" t="s">
        <v>9</v>
      </c>
      <c r="M11" s="31"/>
      <c r="N11" s="4" t="s">
        <v>7</v>
      </c>
      <c r="O11" s="4" t="s">
        <v>8</v>
      </c>
      <c r="P11" s="4" t="s">
        <v>9</v>
      </c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3">
        <v>8</v>
      </c>
      <c r="I12" s="3">
        <v>9</v>
      </c>
      <c r="J12" s="3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3">
        <v>16</v>
      </c>
    </row>
    <row r="13" spans="1:18" ht="15.75">
      <c r="A13" s="5">
        <v>1</v>
      </c>
      <c r="B13" s="6" t="s">
        <v>12</v>
      </c>
      <c r="C13" s="7">
        <v>15.2</v>
      </c>
      <c r="D13" s="7">
        <v>3.2</v>
      </c>
      <c r="E13" s="13">
        <v>644</v>
      </c>
      <c r="F13" s="14">
        <f>E13*70/100</f>
        <v>450.8</v>
      </c>
      <c r="G13" s="15">
        <f>E13*20/100</f>
        <v>128.8</v>
      </c>
      <c r="H13" s="15">
        <f>E13*10/100</f>
        <v>64.4</v>
      </c>
      <c r="I13" s="14">
        <f>E13*25/100</f>
        <v>161</v>
      </c>
      <c r="J13" s="14">
        <f>I13*70/100</f>
        <v>112.7</v>
      </c>
      <c r="K13" s="14">
        <f>I13*20/100</f>
        <v>32.2</v>
      </c>
      <c r="L13" s="14">
        <f>I13*10/100</f>
        <v>16.1</v>
      </c>
      <c r="M13" s="14">
        <f>E13*75/100</f>
        <v>483</v>
      </c>
      <c r="N13" s="14">
        <f>M13*70/100</f>
        <v>338.1</v>
      </c>
      <c r="O13" s="14">
        <f>M13*20/100</f>
        <v>96.6</v>
      </c>
      <c r="P13" s="14">
        <f>M13*10/100</f>
        <v>48.3</v>
      </c>
      <c r="Q13" s="2">
        <f>C13+D13</f>
        <v>18.4</v>
      </c>
      <c r="R13" s="2">
        <f>Q13*35</f>
        <v>644</v>
      </c>
    </row>
    <row r="14" spans="1:18" ht="15.75">
      <c r="A14" s="5">
        <v>2</v>
      </c>
      <c r="B14" s="6" t="s">
        <v>13</v>
      </c>
      <c r="C14" s="7">
        <v>10.48</v>
      </c>
      <c r="D14" s="7">
        <v>1.35</v>
      </c>
      <c r="E14" s="13">
        <v>414.05</v>
      </c>
      <c r="F14" s="14">
        <f aca="true" t="shared" si="0" ref="F14:F38">E14*70/100</f>
        <v>289.835</v>
      </c>
      <c r="G14" s="15">
        <f aca="true" t="shared" si="1" ref="G14:G38">E14*20/100</f>
        <v>82.81</v>
      </c>
      <c r="H14" s="15">
        <f aca="true" t="shared" si="2" ref="H14:H38">E14*10/100</f>
        <v>41.405</v>
      </c>
      <c r="I14" s="14">
        <f aca="true" t="shared" si="3" ref="I14:I38">E14*25/100</f>
        <v>103.5125</v>
      </c>
      <c r="J14" s="14">
        <f aca="true" t="shared" si="4" ref="J14:J38">I14*70/100</f>
        <v>72.45875</v>
      </c>
      <c r="K14" s="14">
        <f aca="true" t="shared" si="5" ref="K14:K38">I14*20/100</f>
        <v>20.7025</v>
      </c>
      <c r="L14" s="14">
        <f aca="true" t="shared" si="6" ref="L14:L38">I14*10/100</f>
        <v>10.35125</v>
      </c>
      <c r="M14" s="14">
        <f aca="true" t="shared" si="7" ref="M14:M38">E14*75/100</f>
        <v>310.5375</v>
      </c>
      <c r="N14" s="14">
        <f aca="true" t="shared" si="8" ref="N14:N38">M14*70/100</f>
        <v>217.37625</v>
      </c>
      <c r="O14" s="14">
        <f aca="true" t="shared" si="9" ref="O14:O38">M14*20/100</f>
        <v>62.1075</v>
      </c>
      <c r="P14" s="14">
        <f aca="true" t="shared" si="10" ref="P14:P38">M14*10/100</f>
        <v>31.05375</v>
      </c>
      <c r="Q14" s="2">
        <f aca="true" t="shared" si="11" ref="Q14:Q38">C14+D14</f>
        <v>11.83</v>
      </c>
      <c r="R14" s="2">
        <f aca="true" t="shared" si="12" ref="R14:R38">Q14*35</f>
        <v>414.05</v>
      </c>
    </row>
    <row r="15" spans="1:18" ht="15.75">
      <c r="A15" s="5">
        <v>3</v>
      </c>
      <c r="B15" s="6" t="s">
        <v>14</v>
      </c>
      <c r="C15" s="7">
        <v>16.95</v>
      </c>
      <c r="D15" s="7">
        <v>3.64</v>
      </c>
      <c r="E15" s="13">
        <v>720.65</v>
      </c>
      <c r="F15" s="14">
        <f t="shared" si="0"/>
        <v>504.455</v>
      </c>
      <c r="G15" s="15">
        <f t="shared" si="1"/>
        <v>144.13</v>
      </c>
      <c r="H15" s="15">
        <f t="shared" si="2"/>
        <v>72.065</v>
      </c>
      <c r="I15" s="14">
        <f t="shared" si="3"/>
        <v>180.1625</v>
      </c>
      <c r="J15" s="14">
        <f t="shared" si="4"/>
        <v>126.11375</v>
      </c>
      <c r="K15" s="14">
        <f t="shared" si="5"/>
        <v>36.0325</v>
      </c>
      <c r="L15" s="14">
        <f t="shared" si="6"/>
        <v>18.01625</v>
      </c>
      <c r="M15" s="14">
        <f t="shared" si="7"/>
        <v>540.4875</v>
      </c>
      <c r="N15" s="14">
        <f t="shared" si="8"/>
        <v>378.34125</v>
      </c>
      <c r="O15" s="14">
        <f t="shared" si="9"/>
        <v>108.0975</v>
      </c>
      <c r="P15" s="14">
        <f t="shared" si="10"/>
        <v>54.04875</v>
      </c>
      <c r="Q15" s="2">
        <f t="shared" si="11"/>
        <v>20.59</v>
      </c>
      <c r="R15" s="2">
        <f t="shared" si="12"/>
        <v>720.65</v>
      </c>
    </row>
    <row r="16" spans="1:18" ht="15.75">
      <c r="A16" s="5">
        <v>4</v>
      </c>
      <c r="B16" s="6" t="s">
        <v>15</v>
      </c>
      <c r="C16" s="7">
        <v>16.8</v>
      </c>
      <c r="D16" s="7">
        <v>2.06</v>
      </c>
      <c r="E16" s="13">
        <v>660.1</v>
      </c>
      <c r="F16" s="14">
        <f t="shared" si="0"/>
        <v>462.07</v>
      </c>
      <c r="G16" s="15">
        <f t="shared" si="1"/>
        <v>132.02</v>
      </c>
      <c r="H16" s="15">
        <f t="shared" si="2"/>
        <v>66.01</v>
      </c>
      <c r="I16" s="14">
        <f t="shared" si="3"/>
        <v>165.025</v>
      </c>
      <c r="J16" s="14">
        <f t="shared" si="4"/>
        <v>115.5175</v>
      </c>
      <c r="K16" s="14">
        <f t="shared" si="5"/>
        <v>33.005</v>
      </c>
      <c r="L16" s="14">
        <f t="shared" si="6"/>
        <v>16.5025</v>
      </c>
      <c r="M16" s="14">
        <f t="shared" si="7"/>
        <v>495.075</v>
      </c>
      <c r="N16" s="14">
        <f t="shared" si="8"/>
        <v>346.5525</v>
      </c>
      <c r="O16" s="14">
        <f t="shared" si="9"/>
        <v>99.015</v>
      </c>
      <c r="P16" s="14">
        <f t="shared" si="10"/>
        <v>49.5075</v>
      </c>
      <c r="Q16" s="2">
        <f t="shared" si="11"/>
        <v>18.86</v>
      </c>
      <c r="R16" s="2">
        <f t="shared" si="12"/>
        <v>660.1</v>
      </c>
    </row>
    <row r="17" spans="1:18" ht="15.75">
      <c r="A17" s="5">
        <v>5</v>
      </c>
      <c r="B17" s="6" t="s">
        <v>16</v>
      </c>
      <c r="C17" s="7">
        <v>16.65</v>
      </c>
      <c r="D17" s="7">
        <v>2.4</v>
      </c>
      <c r="E17" s="13">
        <v>666.75</v>
      </c>
      <c r="F17" s="14">
        <f t="shared" si="0"/>
        <v>466.725</v>
      </c>
      <c r="G17" s="15">
        <f t="shared" si="1"/>
        <v>133.35</v>
      </c>
      <c r="H17" s="15">
        <f t="shared" si="2"/>
        <v>66.675</v>
      </c>
      <c r="I17" s="14">
        <f t="shared" si="3"/>
        <v>166.6875</v>
      </c>
      <c r="J17" s="14">
        <f t="shared" si="4"/>
        <v>116.68125</v>
      </c>
      <c r="K17" s="14">
        <f t="shared" si="5"/>
        <v>33.3375</v>
      </c>
      <c r="L17" s="14">
        <f t="shared" si="6"/>
        <v>16.66875</v>
      </c>
      <c r="M17" s="14">
        <f t="shared" si="7"/>
        <v>500.0625</v>
      </c>
      <c r="N17" s="14">
        <f t="shared" si="8"/>
        <v>350.04375</v>
      </c>
      <c r="O17" s="14">
        <f t="shared" si="9"/>
        <v>100.0125</v>
      </c>
      <c r="P17" s="14">
        <f t="shared" si="10"/>
        <v>50.00625</v>
      </c>
      <c r="Q17" s="2">
        <f t="shared" si="11"/>
        <v>19.049999999999997</v>
      </c>
      <c r="R17" s="2">
        <f t="shared" si="12"/>
        <v>666.7499999999999</v>
      </c>
    </row>
    <row r="18" spans="1:18" ht="15.75">
      <c r="A18" s="5">
        <v>6</v>
      </c>
      <c r="B18" s="6" t="s">
        <v>17</v>
      </c>
      <c r="C18" s="7">
        <v>24.03</v>
      </c>
      <c r="D18" s="7">
        <v>5.5</v>
      </c>
      <c r="E18" s="13">
        <v>1033.55</v>
      </c>
      <c r="F18" s="14">
        <f t="shared" si="0"/>
        <v>723.485</v>
      </c>
      <c r="G18" s="15">
        <f t="shared" si="1"/>
        <v>206.71</v>
      </c>
      <c r="H18" s="15">
        <f t="shared" si="2"/>
        <v>103.355</v>
      </c>
      <c r="I18" s="14">
        <f t="shared" si="3"/>
        <v>258.3875</v>
      </c>
      <c r="J18" s="14">
        <f t="shared" si="4"/>
        <v>180.87125</v>
      </c>
      <c r="K18" s="14">
        <f t="shared" si="5"/>
        <v>51.6775</v>
      </c>
      <c r="L18" s="14">
        <f t="shared" si="6"/>
        <v>25.83875</v>
      </c>
      <c r="M18" s="14">
        <f t="shared" si="7"/>
        <v>775.1625</v>
      </c>
      <c r="N18" s="14">
        <f t="shared" si="8"/>
        <v>542.61375</v>
      </c>
      <c r="O18" s="14">
        <f t="shared" si="9"/>
        <v>155.0325</v>
      </c>
      <c r="P18" s="14">
        <f t="shared" si="10"/>
        <v>77.51625</v>
      </c>
      <c r="Q18" s="2">
        <f t="shared" si="11"/>
        <v>29.53</v>
      </c>
      <c r="R18" s="2">
        <f t="shared" si="12"/>
        <v>1033.55</v>
      </c>
    </row>
    <row r="19" spans="1:18" ht="15.75">
      <c r="A19" s="5">
        <v>7</v>
      </c>
      <c r="B19" s="6" t="s">
        <v>18</v>
      </c>
      <c r="C19" s="7">
        <v>109.3</v>
      </c>
      <c r="D19" s="7">
        <v>11.69</v>
      </c>
      <c r="E19" s="13">
        <v>4234.65</v>
      </c>
      <c r="F19" s="14">
        <f t="shared" si="0"/>
        <v>2964.255</v>
      </c>
      <c r="G19" s="15">
        <f t="shared" si="1"/>
        <v>846.93</v>
      </c>
      <c r="H19" s="15">
        <f t="shared" si="2"/>
        <v>423.465</v>
      </c>
      <c r="I19" s="14">
        <f t="shared" si="3"/>
        <v>1058.6625</v>
      </c>
      <c r="J19" s="14">
        <f t="shared" si="4"/>
        <v>741.06375</v>
      </c>
      <c r="K19" s="14">
        <f t="shared" si="5"/>
        <v>211.7325</v>
      </c>
      <c r="L19" s="14">
        <f t="shared" si="6"/>
        <v>105.86625</v>
      </c>
      <c r="M19" s="14">
        <f t="shared" si="7"/>
        <v>3175.9875</v>
      </c>
      <c r="N19" s="14">
        <f t="shared" si="8"/>
        <v>2223.19125</v>
      </c>
      <c r="O19" s="14">
        <f t="shared" si="9"/>
        <v>635.1975</v>
      </c>
      <c r="P19" s="14">
        <f t="shared" si="10"/>
        <v>317.59875</v>
      </c>
      <c r="Q19" s="2">
        <f t="shared" si="11"/>
        <v>120.99</v>
      </c>
      <c r="R19" s="2">
        <f t="shared" si="12"/>
        <v>4234.65</v>
      </c>
    </row>
    <row r="20" spans="1:18" ht="15.75">
      <c r="A20" s="5">
        <v>8</v>
      </c>
      <c r="B20" s="6" t="s">
        <v>19</v>
      </c>
      <c r="C20" s="7">
        <v>56.6</v>
      </c>
      <c r="D20" s="7">
        <v>6.64</v>
      </c>
      <c r="E20" s="13">
        <v>2213.4</v>
      </c>
      <c r="F20" s="14">
        <f t="shared" si="0"/>
        <v>1549.38</v>
      </c>
      <c r="G20" s="15">
        <f t="shared" si="1"/>
        <v>442.68</v>
      </c>
      <c r="H20" s="15">
        <f t="shared" si="2"/>
        <v>221.34</v>
      </c>
      <c r="I20" s="14">
        <f t="shared" si="3"/>
        <v>553.35</v>
      </c>
      <c r="J20" s="14">
        <f t="shared" si="4"/>
        <v>387.345</v>
      </c>
      <c r="K20" s="14">
        <f t="shared" si="5"/>
        <v>110.67</v>
      </c>
      <c r="L20" s="14">
        <f t="shared" si="6"/>
        <v>55.335</v>
      </c>
      <c r="M20" s="14">
        <f t="shared" si="7"/>
        <v>1660.05</v>
      </c>
      <c r="N20" s="14">
        <f t="shared" si="8"/>
        <v>1162.035</v>
      </c>
      <c r="O20" s="14">
        <f t="shared" si="9"/>
        <v>332.01</v>
      </c>
      <c r="P20" s="14">
        <f t="shared" si="10"/>
        <v>166.005</v>
      </c>
      <c r="Q20" s="2">
        <f t="shared" si="11"/>
        <v>63.24</v>
      </c>
      <c r="R20" s="2">
        <f t="shared" si="12"/>
        <v>2213.4</v>
      </c>
    </row>
    <row r="21" spans="1:18" ht="15.75">
      <c r="A21" s="5">
        <v>9</v>
      </c>
      <c r="B21" s="6" t="s">
        <v>20</v>
      </c>
      <c r="C21" s="7">
        <v>17.75</v>
      </c>
      <c r="D21" s="7">
        <v>1.87</v>
      </c>
      <c r="E21" s="13">
        <v>686.7</v>
      </c>
      <c r="F21" s="14">
        <f t="shared" si="0"/>
        <v>480.69</v>
      </c>
      <c r="G21" s="15">
        <f t="shared" si="1"/>
        <v>137.34</v>
      </c>
      <c r="H21" s="15">
        <f t="shared" si="2"/>
        <v>68.67</v>
      </c>
      <c r="I21" s="14">
        <f t="shared" si="3"/>
        <v>171.675</v>
      </c>
      <c r="J21" s="14">
        <f t="shared" si="4"/>
        <v>120.1725</v>
      </c>
      <c r="K21" s="14">
        <f t="shared" si="5"/>
        <v>34.335</v>
      </c>
      <c r="L21" s="14">
        <f t="shared" si="6"/>
        <v>17.1675</v>
      </c>
      <c r="M21" s="14">
        <f t="shared" si="7"/>
        <v>515.025</v>
      </c>
      <c r="N21" s="14">
        <f t="shared" si="8"/>
        <v>360.5175</v>
      </c>
      <c r="O21" s="14">
        <f t="shared" si="9"/>
        <v>103.005</v>
      </c>
      <c r="P21" s="14">
        <f t="shared" si="10"/>
        <v>51.5025</v>
      </c>
      <c r="Q21" s="2">
        <f t="shared" si="11"/>
        <v>19.62</v>
      </c>
      <c r="R21" s="2">
        <f t="shared" si="12"/>
        <v>686.7</v>
      </c>
    </row>
    <row r="22" spans="1:18" ht="15.75">
      <c r="A22" s="5">
        <v>10</v>
      </c>
      <c r="B22" s="6" t="s">
        <v>21</v>
      </c>
      <c r="C22" s="7">
        <v>55.2</v>
      </c>
      <c r="D22" s="7">
        <v>4.62</v>
      </c>
      <c r="E22" s="13">
        <v>2093.7</v>
      </c>
      <c r="F22" s="14">
        <f t="shared" si="0"/>
        <v>1465.59</v>
      </c>
      <c r="G22" s="15">
        <f t="shared" si="1"/>
        <v>418.74</v>
      </c>
      <c r="H22" s="15">
        <f t="shared" si="2"/>
        <v>209.37</v>
      </c>
      <c r="I22" s="14">
        <f t="shared" si="3"/>
        <v>523.425</v>
      </c>
      <c r="J22" s="14">
        <f t="shared" si="4"/>
        <v>366.3975</v>
      </c>
      <c r="K22" s="14">
        <f t="shared" si="5"/>
        <v>104.685</v>
      </c>
      <c r="L22" s="14">
        <f t="shared" si="6"/>
        <v>52.3425</v>
      </c>
      <c r="M22" s="14">
        <f t="shared" si="7"/>
        <v>1570.275</v>
      </c>
      <c r="N22" s="14">
        <f t="shared" si="8"/>
        <v>1099.1925</v>
      </c>
      <c r="O22" s="14">
        <f t="shared" si="9"/>
        <v>314.055</v>
      </c>
      <c r="P22" s="14">
        <f t="shared" si="10"/>
        <v>157.0275</v>
      </c>
      <c r="Q22" s="2">
        <f t="shared" si="11"/>
        <v>59.82</v>
      </c>
      <c r="R22" s="2">
        <f t="shared" si="12"/>
        <v>2093.7</v>
      </c>
    </row>
    <row r="23" spans="1:18" ht="15.75">
      <c r="A23" s="5">
        <v>11</v>
      </c>
      <c r="B23" s="6" t="s">
        <v>22</v>
      </c>
      <c r="C23" s="7">
        <v>72.9</v>
      </c>
      <c r="D23" s="7">
        <v>7.31</v>
      </c>
      <c r="E23" s="13">
        <v>2807.35</v>
      </c>
      <c r="F23" s="14">
        <f t="shared" si="0"/>
        <v>1965.145</v>
      </c>
      <c r="G23" s="15">
        <f t="shared" si="1"/>
        <v>561.47</v>
      </c>
      <c r="H23" s="15">
        <f t="shared" si="2"/>
        <v>280.735</v>
      </c>
      <c r="I23" s="14">
        <f t="shared" si="3"/>
        <v>701.8375</v>
      </c>
      <c r="J23" s="14">
        <f t="shared" si="4"/>
        <v>491.28625</v>
      </c>
      <c r="K23" s="14">
        <f t="shared" si="5"/>
        <v>140.3675</v>
      </c>
      <c r="L23" s="14">
        <f t="shared" si="6"/>
        <v>70.18375</v>
      </c>
      <c r="M23" s="14">
        <f t="shared" si="7"/>
        <v>2105.5125</v>
      </c>
      <c r="N23" s="14">
        <f t="shared" si="8"/>
        <v>1473.85875</v>
      </c>
      <c r="O23" s="14">
        <f t="shared" si="9"/>
        <v>421.1025</v>
      </c>
      <c r="P23" s="14">
        <f t="shared" si="10"/>
        <v>210.55125</v>
      </c>
      <c r="Q23" s="2">
        <f t="shared" si="11"/>
        <v>80.21000000000001</v>
      </c>
      <c r="R23" s="2">
        <f t="shared" si="12"/>
        <v>2807.3500000000004</v>
      </c>
    </row>
    <row r="24" spans="1:18" ht="15.75">
      <c r="A24" s="5">
        <v>12</v>
      </c>
      <c r="B24" s="6" t="s">
        <v>23</v>
      </c>
      <c r="C24" s="7">
        <v>14.25</v>
      </c>
      <c r="D24" s="7">
        <v>1.32</v>
      </c>
      <c r="E24" s="13">
        <v>544.95</v>
      </c>
      <c r="F24" s="14">
        <f t="shared" si="0"/>
        <v>381.465</v>
      </c>
      <c r="G24" s="15">
        <f t="shared" si="1"/>
        <v>108.99</v>
      </c>
      <c r="H24" s="15">
        <f t="shared" si="2"/>
        <v>54.495</v>
      </c>
      <c r="I24" s="14">
        <f t="shared" si="3"/>
        <v>136.2375</v>
      </c>
      <c r="J24" s="14">
        <f t="shared" si="4"/>
        <v>95.36625</v>
      </c>
      <c r="K24" s="14">
        <f t="shared" si="5"/>
        <v>27.2475</v>
      </c>
      <c r="L24" s="14">
        <f t="shared" si="6"/>
        <v>13.62375</v>
      </c>
      <c r="M24" s="14">
        <f t="shared" si="7"/>
        <v>408.7125</v>
      </c>
      <c r="N24" s="14">
        <f t="shared" si="8"/>
        <v>286.09875</v>
      </c>
      <c r="O24" s="14">
        <f t="shared" si="9"/>
        <v>81.7425</v>
      </c>
      <c r="P24" s="14">
        <f t="shared" si="10"/>
        <v>40.87125</v>
      </c>
      <c r="Q24" s="2">
        <f t="shared" si="11"/>
        <v>15.57</v>
      </c>
      <c r="R24" s="2">
        <f t="shared" si="12"/>
        <v>544.95</v>
      </c>
    </row>
    <row r="25" spans="1:18" ht="15.75">
      <c r="A25" s="5">
        <v>13</v>
      </c>
      <c r="B25" s="6" t="s">
        <v>24</v>
      </c>
      <c r="C25" s="7">
        <v>107.55</v>
      </c>
      <c r="D25" s="7">
        <v>10.53</v>
      </c>
      <c r="E25" s="13">
        <v>4132.8</v>
      </c>
      <c r="F25" s="14">
        <f t="shared" si="0"/>
        <v>2892.96</v>
      </c>
      <c r="G25" s="15">
        <f t="shared" si="1"/>
        <v>826.56</v>
      </c>
      <c r="H25" s="15">
        <f t="shared" si="2"/>
        <v>413.28</v>
      </c>
      <c r="I25" s="14">
        <f t="shared" si="3"/>
        <v>1033.2</v>
      </c>
      <c r="J25" s="14">
        <f t="shared" si="4"/>
        <v>723.24</v>
      </c>
      <c r="K25" s="14">
        <f t="shared" si="5"/>
        <v>206.64</v>
      </c>
      <c r="L25" s="14">
        <f t="shared" si="6"/>
        <v>103.32</v>
      </c>
      <c r="M25" s="14">
        <f t="shared" si="7"/>
        <v>3099.6</v>
      </c>
      <c r="N25" s="14">
        <f t="shared" si="8"/>
        <v>2169.72</v>
      </c>
      <c r="O25" s="14">
        <f t="shared" si="9"/>
        <v>619.92</v>
      </c>
      <c r="P25" s="14">
        <f t="shared" si="10"/>
        <v>309.96</v>
      </c>
      <c r="Q25" s="2">
        <f t="shared" si="11"/>
        <v>118.08</v>
      </c>
      <c r="R25" s="2">
        <f t="shared" si="12"/>
        <v>4132.8</v>
      </c>
    </row>
    <row r="26" spans="1:18" ht="15.75">
      <c r="A26" s="5">
        <v>14</v>
      </c>
      <c r="B26" s="6" t="s">
        <v>25</v>
      </c>
      <c r="C26" s="7">
        <v>20.6</v>
      </c>
      <c r="D26" s="7">
        <v>1.33</v>
      </c>
      <c r="E26" s="13">
        <v>767.55</v>
      </c>
      <c r="F26" s="14">
        <f t="shared" si="0"/>
        <v>537.285</v>
      </c>
      <c r="G26" s="15">
        <f t="shared" si="1"/>
        <v>153.51</v>
      </c>
      <c r="H26" s="15">
        <f t="shared" si="2"/>
        <v>76.755</v>
      </c>
      <c r="I26" s="14">
        <f t="shared" si="3"/>
        <v>191.8875</v>
      </c>
      <c r="J26" s="14">
        <f t="shared" si="4"/>
        <v>134.32125</v>
      </c>
      <c r="K26" s="14">
        <f t="shared" si="5"/>
        <v>38.3775</v>
      </c>
      <c r="L26" s="14">
        <f t="shared" si="6"/>
        <v>19.18875</v>
      </c>
      <c r="M26" s="14">
        <f t="shared" si="7"/>
        <v>575.6625</v>
      </c>
      <c r="N26" s="14">
        <f t="shared" si="8"/>
        <v>402.96375</v>
      </c>
      <c r="O26" s="14">
        <f t="shared" si="9"/>
        <v>115.1325</v>
      </c>
      <c r="P26" s="14">
        <f t="shared" si="10"/>
        <v>57.56625</v>
      </c>
      <c r="Q26" s="2">
        <f t="shared" si="11"/>
        <v>21.93</v>
      </c>
      <c r="R26" s="2">
        <f t="shared" si="12"/>
        <v>767.55</v>
      </c>
    </row>
    <row r="27" spans="1:18" ht="15.75">
      <c r="A27" s="5">
        <v>15</v>
      </c>
      <c r="B27" s="6" t="s">
        <v>26</v>
      </c>
      <c r="C27" s="7">
        <v>34.03</v>
      </c>
      <c r="D27" s="7">
        <v>8.19</v>
      </c>
      <c r="E27" s="13">
        <v>1477.7</v>
      </c>
      <c r="F27" s="14">
        <f t="shared" si="0"/>
        <v>1034.39</v>
      </c>
      <c r="G27" s="15">
        <f t="shared" si="1"/>
        <v>295.54</v>
      </c>
      <c r="H27" s="15">
        <f t="shared" si="2"/>
        <v>147.77</v>
      </c>
      <c r="I27" s="14">
        <f t="shared" si="3"/>
        <v>369.425</v>
      </c>
      <c r="J27" s="14">
        <f t="shared" si="4"/>
        <v>258.5975</v>
      </c>
      <c r="K27" s="14">
        <f t="shared" si="5"/>
        <v>73.885</v>
      </c>
      <c r="L27" s="14">
        <f t="shared" si="6"/>
        <v>36.9425</v>
      </c>
      <c r="M27" s="14">
        <f t="shared" si="7"/>
        <v>1108.275</v>
      </c>
      <c r="N27" s="14">
        <f t="shared" si="8"/>
        <v>775.7925</v>
      </c>
      <c r="O27" s="14">
        <f t="shared" si="9"/>
        <v>221.655</v>
      </c>
      <c r="P27" s="14">
        <f t="shared" si="10"/>
        <v>110.8275</v>
      </c>
      <c r="Q27" s="2">
        <f t="shared" si="11"/>
        <v>42.22</v>
      </c>
      <c r="R27" s="2">
        <f t="shared" si="12"/>
        <v>1477.7</v>
      </c>
    </row>
    <row r="28" spans="1:18" ht="15.75">
      <c r="A28" s="5">
        <v>16</v>
      </c>
      <c r="B28" s="6" t="s">
        <v>27</v>
      </c>
      <c r="C28" s="7">
        <v>54.1</v>
      </c>
      <c r="D28" s="7">
        <v>8.32</v>
      </c>
      <c r="E28" s="13">
        <v>2184.7</v>
      </c>
      <c r="F28" s="14">
        <f t="shared" si="0"/>
        <v>1529.29</v>
      </c>
      <c r="G28" s="15">
        <f t="shared" si="1"/>
        <v>436.94</v>
      </c>
      <c r="H28" s="15">
        <f t="shared" si="2"/>
        <v>218.47</v>
      </c>
      <c r="I28" s="14">
        <f t="shared" si="3"/>
        <v>546.175</v>
      </c>
      <c r="J28" s="14">
        <f t="shared" si="4"/>
        <v>382.3225</v>
      </c>
      <c r="K28" s="14">
        <f t="shared" si="5"/>
        <v>109.235</v>
      </c>
      <c r="L28" s="14">
        <f t="shared" si="6"/>
        <v>54.6175</v>
      </c>
      <c r="M28" s="14">
        <f t="shared" si="7"/>
        <v>1638.525</v>
      </c>
      <c r="N28" s="14">
        <f t="shared" si="8"/>
        <v>1146.9675</v>
      </c>
      <c r="O28" s="14">
        <f t="shared" si="9"/>
        <v>327.705</v>
      </c>
      <c r="P28" s="14">
        <f t="shared" si="10"/>
        <v>163.8525</v>
      </c>
      <c r="Q28" s="2">
        <f t="shared" si="11"/>
        <v>62.42</v>
      </c>
      <c r="R28" s="2">
        <f t="shared" si="12"/>
        <v>2184.7000000000003</v>
      </c>
    </row>
    <row r="29" spans="1:18" ht="15.75">
      <c r="A29" s="5">
        <v>17</v>
      </c>
      <c r="B29" s="6" t="s">
        <v>28</v>
      </c>
      <c r="C29" s="7">
        <v>14.75</v>
      </c>
      <c r="D29" s="7">
        <v>2.13</v>
      </c>
      <c r="E29" s="13">
        <v>590.8</v>
      </c>
      <c r="F29" s="14">
        <f t="shared" si="0"/>
        <v>413.56</v>
      </c>
      <c r="G29" s="15">
        <f t="shared" si="1"/>
        <v>118.16</v>
      </c>
      <c r="H29" s="15">
        <f t="shared" si="2"/>
        <v>59.08</v>
      </c>
      <c r="I29" s="14">
        <f t="shared" si="3"/>
        <v>147.7</v>
      </c>
      <c r="J29" s="14">
        <f t="shared" si="4"/>
        <v>103.39</v>
      </c>
      <c r="K29" s="14">
        <f t="shared" si="5"/>
        <v>29.54</v>
      </c>
      <c r="L29" s="14">
        <f t="shared" si="6"/>
        <v>14.77</v>
      </c>
      <c r="M29" s="14">
        <f t="shared" si="7"/>
        <v>443.1</v>
      </c>
      <c r="N29" s="14">
        <f t="shared" si="8"/>
        <v>310.17</v>
      </c>
      <c r="O29" s="14">
        <f t="shared" si="9"/>
        <v>88.62</v>
      </c>
      <c r="P29" s="14">
        <f t="shared" si="10"/>
        <v>44.31</v>
      </c>
      <c r="Q29" s="2">
        <f t="shared" si="11"/>
        <v>16.88</v>
      </c>
      <c r="R29" s="2">
        <f t="shared" si="12"/>
        <v>590.8</v>
      </c>
    </row>
    <row r="30" spans="1:18" ht="15.75">
      <c r="A30" s="5">
        <v>18</v>
      </c>
      <c r="B30" s="6" t="s">
        <v>29</v>
      </c>
      <c r="C30" s="8">
        <v>37.3</v>
      </c>
      <c r="D30" s="7">
        <v>6.28</v>
      </c>
      <c r="E30" s="13">
        <v>1525.3</v>
      </c>
      <c r="F30" s="14">
        <f t="shared" si="0"/>
        <v>1067.71</v>
      </c>
      <c r="G30" s="15">
        <f t="shared" si="1"/>
        <v>305.06</v>
      </c>
      <c r="H30" s="15">
        <f t="shared" si="2"/>
        <v>152.53</v>
      </c>
      <c r="I30" s="14">
        <f t="shared" si="3"/>
        <v>381.325</v>
      </c>
      <c r="J30" s="14">
        <f t="shared" si="4"/>
        <v>266.9275</v>
      </c>
      <c r="K30" s="14">
        <f t="shared" si="5"/>
        <v>76.265</v>
      </c>
      <c r="L30" s="14">
        <f t="shared" si="6"/>
        <v>38.1325</v>
      </c>
      <c r="M30" s="14">
        <f t="shared" si="7"/>
        <v>1143.975</v>
      </c>
      <c r="N30" s="14">
        <f t="shared" si="8"/>
        <v>800.7825</v>
      </c>
      <c r="O30" s="14">
        <f t="shared" si="9"/>
        <v>228.795</v>
      </c>
      <c r="P30" s="14">
        <f t="shared" si="10"/>
        <v>114.3975</v>
      </c>
      <c r="Q30" s="2">
        <f t="shared" si="11"/>
        <v>43.58</v>
      </c>
      <c r="R30" s="2">
        <f t="shared" si="12"/>
        <v>1525.3</v>
      </c>
    </row>
    <row r="31" spans="1:18" ht="15.75">
      <c r="A31" s="5">
        <v>19</v>
      </c>
      <c r="B31" s="6" t="s">
        <v>30</v>
      </c>
      <c r="C31" s="7">
        <v>17.19</v>
      </c>
      <c r="D31" s="7">
        <v>2.24</v>
      </c>
      <c r="E31" s="13">
        <v>680.05</v>
      </c>
      <c r="F31" s="14">
        <f t="shared" si="0"/>
        <v>476.035</v>
      </c>
      <c r="G31" s="15">
        <f t="shared" si="1"/>
        <v>136.01</v>
      </c>
      <c r="H31" s="15">
        <f t="shared" si="2"/>
        <v>68.005</v>
      </c>
      <c r="I31" s="14">
        <f t="shared" si="3"/>
        <v>170.0125</v>
      </c>
      <c r="J31" s="14">
        <f t="shared" si="4"/>
        <v>119.00875</v>
      </c>
      <c r="K31" s="14">
        <f t="shared" si="5"/>
        <v>34.0025</v>
      </c>
      <c r="L31" s="14">
        <f t="shared" si="6"/>
        <v>17.00125</v>
      </c>
      <c r="M31" s="14">
        <f t="shared" si="7"/>
        <v>510.0375</v>
      </c>
      <c r="N31" s="14">
        <f t="shared" si="8"/>
        <v>357.02625</v>
      </c>
      <c r="O31" s="14">
        <f t="shared" si="9"/>
        <v>102.0075</v>
      </c>
      <c r="P31" s="14">
        <f t="shared" si="10"/>
        <v>51.00375</v>
      </c>
      <c r="Q31" s="2">
        <f t="shared" si="11"/>
        <v>19.43</v>
      </c>
      <c r="R31" s="2">
        <f t="shared" si="12"/>
        <v>680.05</v>
      </c>
    </row>
    <row r="32" spans="1:18" ht="15.75">
      <c r="A32" s="5">
        <v>20</v>
      </c>
      <c r="B32" s="6" t="s">
        <v>31</v>
      </c>
      <c r="C32" s="7">
        <v>12.15</v>
      </c>
      <c r="D32" s="7">
        <v>2.91</v>
      </c>
      <c r="E32" s="13">
        <v>527.1</v>
      </c>
      <c r="F32" s="14">
        <f t="shared" si="0"/>
        <v>368.97</v>
      </c>
      <c r="G32" s="15">
        <f t="shared" si="1"/>
        <v>105.42</v>
      </c>
      <c r="H32" s="15">
        <f t="shared" si="2"/>
        <v>52.71</v>
      </c>
      <c r="I32" s="14">
        <f t="shared" si="3"/>
        <v>131.775</v>
      </c>
      <c r="J32" s="14">
        <f t="shared" si="4"/>
        <v>92.2425</v>
      </c>
      <c r="K32" s="14">
        <f t="shared" si="5"/>
        <v>26.355</v>
      </c>
      <c r="L32" s="14">
        <f t="shared" si="6"/>
        <v>13.1775</v>
      </c>
      <c r="M32" s="14">
        <f t="shared" si="7"/>
        <v>395.325</v>
      </c>
      <c r="N32" s="14">
        <f t="shared" si="8"/>
        <v>276.7275</v>
      </c>
      <c r="O32" s="14">
        <f t="shared" si="9"/>
        <v>79.065</v>
      </c>
      <c r="P32" s="14">
        <f t="shared" si="10"/>
        <v>39.5325</v>
      </c>
      <c r="Q32" s="2">
        <f t="shared" si="11"/>
        <v>15.06</v>
      </c>
      <c r="R32" s="2">
        <f t="shared" si="12"/>
        <v>527.1</v>
      </c>
    </row>
    <row r="33" spans="1:18" ht="15.75">
      <c r="A33" s="5">
        <v>21</v>
      </c>
      <c r="B33" s="6" t="s">
        <v>32</v>
      </c>
      <c r="C33" s="7">
        <v>128.3</v>
      </c>
      <c r="D33" s="7">
        <v>4.32</v>
      </c>
      <c r="E33" s="13">
        <v>4641.7</v>
      </c>
      <c r="F33" s="14">
        <f t="shared" si="0"/>
        <v>3249.19</v>
      </c>
      <c r="G33" s="15">
        <f t="shared" si="1"/>
        <v>928.34</v>
      </c>
      <c r="H33" s="15">
        <f t="shared" si="2"/>
        <v>464.17</v>
      </c>
      <c r="I33" s="14">
        <f t="shared" si="3"/>
        <v>1160.425</v>
      </c>
      <c r="J33" s="14">
        <f t="shared" si="4"/>
        <v>812.2975</v>
      </c>
      <c r="K33" s="14">
        <f t="shared" si="5"/>
        <v>232.085</v>
      </c>
      <c r="L33" s="14">
        <f t="shared" si="6"/>
        <v>116.0425</v>
      </c>
      <c r="M33" s="14">
        <f t="shared" si="7"/>
        <v>3481.275</v>
      </c>
      <c r="N33" s="14">
        <f t="shared" si="8"/>
        <v>2436.8925</v>
      </c>
      <c r="O33" s="14">
        <f t="shared" si="9"/>
        <v>696.255</v>
      </c>
      <c r="P33" s="14">
        <f t="shared" si="10"/>
        <v>348.1275</v>
      </c>
      <c r="Q33" s="2">
        <f t="shared" si="11"/>
        <v>132.62</v>
      </c>
      <c r="R33" s="2">
        <f t="shared" si="12"/>
        <v>4641.7</v>
      </c>
    </row>
    <row r="34" spans="1:18" ht="15.75">
      <c r="A34" s="5">
        <v>22</v>
      </c>
      <c r="B34" s="6" t="s">
        <v>33</v>
      </c>
      <c r="C34" s="7">
        <v>15.45</v>
      </c>
      <c r="D34" s="7">
        <v>1.87</v>
      </c>
      <c r="E34" s="13">
        <v>606.2</v>
      </c>
      <c r="F34" s="14">
        <f t="shared" si="0"/>
        <v>424.34</v>
      </c>
      <c r="G34" s="15">
        <f t="shared" si="1"/>
        <v>121.24</v>
      </c>
      <c r="H34" s="15">
        <f t="shared" si="2"/>
        <v>60.62</v>
      </c>
      <c r="I34" s="14">
        <f t="shared" si="3"/>
        <v>151.55</v>
      </c>
      <c r="J34" s="14">
        <f t="shared" si="4"/>
        <v>106.085</v>
      </c>
      <c r="K34" s="14">
        <f t="shared" si="5"/>
        <v>30.31</v>
      </c>
      <c r="L34" s="14">
        <f t="shared" si="6"/>
        <v>15.155</v>
      </c>
      <c r="M34" s="14">
        <f t="shared" si="7"/>
        <v>454.65</v>
      </c>
      <c r="N34" s="14">
        <f t="shared" si="8"/>
        <v>318.255</v>
      </c>
      <c r="O34" s="14">
        <f t="shared" si="9"/>
        <v>90.93</v>
      </c>
      <c r="P34" s="14">
        <f t="shared" si="10"/>
        <v>45.465</v>
      </c>
      <c r="Q34" s="2">
        <f t="shared" si="11"/>
        <v>17.32</v>
      </c>
      <c r="R34" s="2">
        <f t="shared" si="12"/>
        <v>606.2</v>
      </c>
    </row>
    <row r="35" spans="1:18" ht="15.75">
      <c r="A35" s="5">
        <v>23</v>
      </c>
      <c r="B35" s="6" t="s">
        <v>34</v>
      </c>
      <c r="C35" s="7">
        <v>0.9</v>
      </c>
      <c r="D35" s="9">
        <v>0.08344</v>
      </c>
      <c r="E35" s="13">
        <v>34.4204</v>
      </c>
      <c r="F35" s="14">
        <f t="shared" si="0"/>
        <v>24.094279999999998</v>
      </c>
      <c r="G35" s="15">
        <f t="shared" si="1"/>
        <v>6.88408</v>
      </c>
      <c r="H35" s="15">
        <f t="shared" si="2"/>
        <v>3.44204</v>
      </c>
      <c r="I35" s="14">
        <f t="shared" si="3"/>
        <v>8.6051</v>
      </c>
      <c r="J35" s="14">
        <f t="shared" si="4"/>
        <v>6.023569999999999</v>
      </c>
      <c r="K35" s="14">
        <f t="shared" si="5"/>
        <v>1.72102</v>
      </c>
      <c r="L35" s="14">
        <f t="shared" si="6"/>
        <v>0.86051</v>
      </c>
      <c r="M35" s="14">
        <f t="shared" si="7"/>
        <v>25.8153</v>
      </c>
      <c r="N35" s="14">
        <f t="shared" si="8"/>
        <v>18.070710000000002</v>
      </c>
      <c r="O35" s="14">
        <f t="shared" si="9"/>
        <v>5.163060000000001</v>
      </c>
      <c r="P35" s="14">
        <f t="shared" si="10"/>
        <v>2.5815300000000003</v>
      </c>
      <c r="Q35" s="2">
        <f t="shared" si="11"/>
        <v>0.98344</v>
      </c>
      <c r="R35" s="2">
        <f t="shared" si="12"/>
        <v>34.4204</v>
      </c>
    </row>
    <row r="36" spans="1:18" ht="15.75">
      <c r="A36" s="5">
        <v>24</v>
      </c>
      <c r="B36" s="6" t="s">
        <v>35</v>
      </c>
      <c r="C36" s="7">
        <v>1.1</v>
      </c>
      <c r="D36" s="7">
        <v>0.1</v>
      </c>
      <c r="E36" s="13">
        <v>42</v>
      </c>
      <c r="F36" s="14">
        <f t="shared" si="0"/>
        <v>29.4</v>
      </c>
      <c r="G36" s="15">
        <f t="shared" si="1"/>
        <v>8.4</v>
      </c>
      <c r="H36" s="15">
        <f t="shared" si="2"/>
        <v>4.2</v>
      </c>
      <c r="I36" s="14">
        <f t="shared" si="3"/>
        <v>10.5</v>
      </c>
      <c r="J36" s="14">
        <f t="shared" si="4"/>
        <v>7.35</v>
      </c>
      <c r="K36" s="14">
        <f t="shared" si="5"/>
        <v>2.1</v>
      </c>
      <c r="L36" s="14">
        <f t="shared" si="6"/>
        <v>1.05</v>
      </c>
      <c r="M36" s="14">
        <f t="shared" si="7"/>
        <v>31.5</v>
      </c>
      <c r="N36" s="14">
        <f t="shared" si="8"/>
        <v>22.05</v>
      </c>
      <c r="O36" s="14">
        <f t="shared" si="9"/>
        <v>6.3</v>
      </c>
      <c r="P36" s="14">
        <f t="shared" si="10"/>
        <v>3.15</v>
      </c>
      <c r="Q36" s="2">
        <f t="shared" si="11"/>
        <v>1.2000000000000002</v>
      </c>
      <c r="R36" s="2">
        <f t="shared" si="12"/>
        <v>42.00000000000001</v>
      </c>
    </row>
    <row r="37" spans="1:18" ht="15.75">
      <c r="A37" s="5">
        <v>25</v>
      </c>
      <c r="B37" s="6" t="s">
        <v>36</v>
      </c>
      <c r="C37" s="7">
        <v>19.32</v>
      </c>
      <c r="D37" s="7">
        <v>0.3</v>
      </c>
      <c r="E37" s="13">
        <v>686.7</v>
      </c>
      <c r="F37" s="14">
        <f t="shared" si="0"/>
        <v>480.69</v>
      </c>
      <c r="G37" s="15">
        <f t="shared" si="1"/>
        <v>137.34</v>
      </c>
      <c r="H37" s="15">
        <f t="shared" si="2"/>
        <v>68.67</v>
      </c>
      <c r="I37" s="14">
        <f t="shared" si="3"/>
        <v>171.675</v>
      </c>
      <c r="J37" s="14">
        <f t="shared" si="4"/>
        <v>120.1725</v>
      </c>
      <c r="K37" s="14">
        <f t="shared" si="5"/>
        <v>34.335</v>
      </c>
      <c r="L37" s="14">
        <f t="shared" si="6"/>
        <v>17.1675</v>
      </c>
      <c r="M37" s="14">
        <f t="shared" si="7"/>
        <v>515.025</v>
      </c>
      <c r="N37" s="14">
        <f t="shared" si="8"/>
        <v>360.5175</v>
      </c>
      <c r="O37" s="14">
        <f t="shared" si="9"/>
        <v>103.005</v>
      </c>
      <c r="P37" s="14">
        <f t="shared" si="10"/>
        <v>51.5025</v>
      </c>
      <c r="Q37" s="2">
        <f t="shared" si="11"/>
        <v>19.62</v>
      </c>
      <c r="R37" s="2">
        <f t="shared" si="12"/>
        <v>686.7</v>
      </c>
    </row>
    <row r="38" spans="1:18" ht="15.75">
      <c r="A38" s="29" t="s">
        <v>11</v>
      </c>
      <c r="B38" s="29"/>
      <c r="C38" s="11">
        <f>SUM(C13:C37)</f>
        <v>888.85</v>
      </c>
      <c r="D38" s="12">
        <f>SUM(D13:D37)</f>
        <v>100.20343999999999</v>
      </c>
      <c r="E38" s="16">
        <v>34616.8704</v>
      </c>
      <c r="F38" s="17">
        <f t="shared" si="0"/>
        <v>24231.809279999998</v>
      </c>
      <c r="G38" s="18">
        <f t="shared" si="1"/>
        <v>6923.3740800000005</v>
      </c>
      <c r="H38" s="18">
        <f t="shared" si="2"/>
        <v>3461.6870400000003</v>
      </c>
      <c r="I38" s="17">
        <f t="shared" si="3"/>
        <v>8654.2176</v>
      </c>
      <c r="J38" s="17">
        <f t="shared" si="4"/>
        <v>6057.952319999999</v>
      </c>
      <c r="K38" s="17">
        <f t="shared" si="5"/>
        <v>1730.8435200000001</v>
      </c>
      <c r="L38" s="17">
        <f t="shared" si="6"/>
        <v>865.4217600000001</v>
      </c>
      <c r="M38" s="17">
        <f t="shared" si="7"/>
        <v>25962.652799999996</v>
      </c>
      <c r="N38" s="17">
        <f t="shared" si="8"/>
        <v>18173.856959999997</v>
      </c>
      <c r="O38" s="17">
        <f t="shared" si="9"/>
        <v>5192.530559999999</v>
      </c>
      <c r="P38" s="17">
        <f t="shared" si="10"/>
        <v>2596.2652799999996</v>
      </c>
      <c r="Q38" s="2">
        <f t="shared" si="11"/>
        <v>989.05344</v>
      </c>
      <c r="R38" s="2">
        <f t="shared" si="12"/>
        <v>34616.8704</v>
      </c>
    </row>
    <row r="40" spans="1:16" ht="20.25">
      <c r="A40" s="24" t="s">
        <v>41</v>
      </c>
      <c r="B40" s="24"/>
      <c r="C40" s="24"/>
      <c r="D40" s="24"/>
      <c r="N40" s="25" t="s">
        <v>42</v>
      </c>
      <c r="O40" s="25"/>
      <c r="P40" s="25"/>
    </row>
    <row r="43" ht="12.75">
      <c r="F43" s="2">
        <f>F38+G38+H38</f>
        <v>34616.8704</v>
      </c>
    </row>
  </sheetData>
  <mergeCells count="24">
    <mergeCell ref="M4:O4"/>
    <mergeCell ref="F8:H8"/>
    <mergeCell ref="J10:L10"/>
    <mergeCell ref="F9:F11"/>
    <mergeCell ref="N10:P10"/>
    <mergeCell ref="M9:P9"/>
    <mergeCell ref="I10:I11"/>
    <mergeCell ref="A8:A11"/>
    <mergeCell ref="B8:B11"/>
    <mergeCell ref="C8:C11"/>
    <mergeCell ref="D8:D11"/>
    <mergeCell ref="E8:E11"/>
    <mergeCell ref="M10:M11"/>
    <mergeCell ref="I8:P8"/>
    <mergeCell ref="M1:N1"/>
    <mergeCell ref="M2:P2"/>
    <mergeCell ref="M3:O3"/>
    <mergeCell ref="A40:D40"/>
    <mergeCell ref="N40:P40"/>
    <mergeCell ref="A6:P7"/>
    <mergeCell ref="A38:B38"/>
    <mergeCell ref="G9:G11"/>
    <mergeCell ref="H9:H11"/>
    <mergeCell ref="I9:L9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paperSize="9" scale="73" r:id="rId1"/>
  <rowBreaks count="1" manualBreakCount="1">
    <brk id="4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2012-05-14T08:08:21Z</cp:lastPrinted>
  <dcterms:created xsi:type="dcterms:W3CDTF">2012-05-11T11:12:43Z</dcterms:created>
  <dcterms:modified xsi:type="dcterms:W3CDTF">2012-05-14T09:33:41Z</dcterms:modified>
  <cp:category/>
  <cp:version/>
  <cp:contentType/>
  <cp:contentStatus/>
</cp:coreProperties>
</file>